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3820" windowHeight="12735" activeTab="0"/>
  </bookViews>
  <sheets>
    <sheet name="Sheet1" sheetId="1" r:id="rId1"/>
    <sheet name="Sheet2" sheetId="2" r:id="rId2"/>
    <sheet name="Sheet3" sheetId="3" r:id="rId3"/>
  </sheets>
  <definedNames>
    <definedName name="omega">'Sheet1'!$B$33</definedName>
  </definedNames>
  <calcPr fullCalcOnLoad="1"/>
</workbook>
</file>

<file path=xl/sharedStrings.xml><?xml version="1.0" encoding="utf-8"?>
<sst xmlns="http://schemas.openxmlformats.org/spreadsheetml/2006/main" count="12" uniqueCount="11">
  <si>
    <t>Crank</t>
  </si>
  <si>
    <t>Origin</t>
  </si>
  <si>
    <t>Piston</t>
  </si>
  <si>
    <t>Pin</t>
  </si>
  <si>
    <t>Alpha</t>
  </si>
  <si>
    <t>Speed</t>
  </si>
  <si>
    <t>DPiston</t>
  </si>
  <si>
    <t>LPiston</t>
  </si>
  <si>
    <t>OFF</t>
  </si>
  <si>
    <t>ConnRod</t>
  </si>
  <si>
    <t>1840x1036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</si>
</sst>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.5"/>
      <name val="Arial"/>
      <family val="0"/>
    </font>
    <font>
      <sz val="1.75"/>
      <name val="Arial"/>
      <family val="0"/>
    </font>
    <font>
      <sz val="8.25"/>
      <name val="Arial"/>
      <family val="2"/>
    </font>
    <font>
      <sz val="8"/>
      <color indexed="8"/>
      <name val="Arial"/>
      <family val="2"/>
    </font>
    <font>
      <sz val="10"/>
      <name val="Segoe Print"/>
      <family val="0"/>
    </font>
    <font>
      <sz val="9"/>
      <color indexed="12"/>
      <name val="Segoe Print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64" fontId="4" fillId="2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Connrod+piston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ize val="25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ize val="16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ize val="12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Sheet1!$E$29:$E$37</c:f>
              <c:numCache/>
            </c:numRef>
          </c:xVal>
          <c:yVal>
            <c:numRef>
              <c:f>Sheet1!$F$29:$F$37</c:f>
              <c:numCache/>
            </c:numRef>
          </c:yVal>
          <c:smooth val="0"/>
        </c:ser>
        <c:ser>
          <c:idx val="1"/>
          <c:order val="1"/>
          <c:tx>
            <c:v>Cylinder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5"/>
            <c:spPr>
              <a:blipFill>
                <a:blip r:embed="rId1"/>
                <a:srcRect/>
                <a:stretch>
                  <a:fillRect/>
                </a:stretch>
              </a:blipFill>
              <a:ln w="38100">
                <a:solidFill>
                  <a:srgbClr val="0000FF"/>
                </a:solidFill>
              </a:ln>
            </c:spPr>
            <c:marker>
              <c:size val="2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Sheet1!$E$39:$E$44</c:f>
              <c:numCache/>
            </c:numRef>
          </c:xVal>
          <c:yVal>
            <c:numRef>
              <c:f>Sheet1!$F$39:$F$44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orientation val="minMax"/>
          <c:max val="20"/>
          <c:min val="-2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62219"/>
        <c:crosses val="autoZero"/>
        <c:crossBetween val="midCat"/>
        <c:dispUnits/>
        <c:majorUnit val="5"/>
        <c:minorUnit val="5"/>
      </c:valAx>
      <c:valAx>
        <c:axId val="60162219"/>
        <c:scaling>
          <c:orientation val="minMax"/>
          <c:max val="3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88047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25"/>
          <c:y val="-0.01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25"/>
          <c:y val="0"/>
          <c:w val="0.94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Speed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Sheet1!$B$35</c:f>
              <c:numCache/>
            </c:numRef>
          </c:val>
        </c:ser>
        <c:axId val="4589060"/>
        <c:axId val="41301541"/>
      </c:bar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  <c:max val="15"/>
          <c:min val="-1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At val="1"/>
        <c:crossBetween val="between"/>
        <c:dispUnits/>
        <c:majorUnit val="5"/>
        <c:min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161925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38195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19050</xdr:rowOff>
    </xdr:from>
    <xdr:to>
      <xdr:col>6</xdr:col>
      <xdr:colOff>352425</xdr:colOff>
      <xdr:row>28</xdr:row>
      <xdr:rowOff>95250</xdr:rowOff>
    </xdr:to>
    <xdr:sp macro="[0]!Sheet1.rotate">
      <xdr:nvSpPr>
        <xdr:cNvPr id="2" name="AutoShape 8"/>
        <xdr:cNvSpPr>
          <a:spLocks/>
        </xdr:cNvSpPr>
      </xdr:nvSpPr>
      <xdr:spPr>
        <a:xfrm>
          <a:off x="3048000" y="3743325"/>
          <a:ext cx="962025" cy="904875"/>
        </a:xfrm>
        <a:prstGeom prst="star8">
          <a:avLst>
            <a:gd name="adj" fmla="val -3168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Start/   /Stop</a:t>
          </a:r>
        </a:p>
      </xdr:txBody>
    </xdr:sp>
    <xdr:clientData/>
  </xdr:twoCellAnchor>
  <xdr:twoCellAnchor editAs="oneCell">
    <xdr:from>
      <xdr:col>2</xdr:col>
      <xdr:colOff>38100</xdr:colOff>
      <xdr:row>33</xdr:row>
      <xdr:rowOff>85725</xdr:rowOff>
    </xdr:from>
    <xdr:to>
      <xdr:col>2</xdr:col>
      <xdr:colOff>323850</xdr:colOff>
      <xdr:row>35</xdr:row>
      <xdr:rowOff>114300</xdr:rowOff>
    </xdr:to>
    <xdr:pic>
      <xdr:nvPicPr>
        <xdr:cNvPr id="3" name="Spe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5448300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23</xdr:row>
      <xdr:rowOff>152400</xdr:rowOff>
    </xdr:from>
    <xdr:to>
      <xdr:col>3</xdr:col>
      <xdr:colOff>571500</xdr:colOff>
      <xdr:row>27</xdr:row>
      <xdr:rowOff>114300</xdr:rowOff>
    </xdr:to>
    <xdr:sp macro="[0]!Sheet1.variable_speed_demo">
      <xdr:nvSpPr>
        <xdr:cNvPr id="4" name="Oval 10"/>
        <xdr:cNvSpPr>
          <a:spLocks/>
        </xdr:cNvSpPr>
      </xdr:nvSpPr>
      <xdr:spPr>
        <a:xfrm>
          <a:off x="1733550" y="3876675"/>
          <a:ext cx="666750" cy="62865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Variable Speed Demo</a:t>
          </a:r>
        </a:p>
      </xdr:txBody>
    </xdr:sp>
    <xdr:clientData/>
  </xdr:twoCellAnchor>
  <xdr:twoCellAnchor editAs="oneCell">
    <xdr:from>
      <xdr:col>2</xdr:col>
      <xdr:colOff>38100</xdr:colOff>
      <xdr:row>29</xdr:row>
      <xdr:rowOff>85725</xdr:rowOff>
    </xdr:from>
    <xdr:to>
      <xdr:col>2</xdr:col>
      <xdr:colOff>323850</xdr:colOff>
      <xdr:row>31</xdr:row>
      <xdr:rowOff>133350</xdr:rowOff>
    </xdr:to>
    <xdr:pic>
      <xdr:nvPicPr>
        <xdr:cNvPr id="5" name="LPis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800600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66675</xdr:rowOff>
    </xdr:from>
    <xdr:to>
      <xdr:col>2</xdr:col>
      <xdr:colOff>304800</xdr:colOff>
      <xdr:row>27</xdr:row>
      <xdr:rowOff>104775</xdr:rowOff>
    </xdr:to>
    <xdr:pic>
      <xdr:nvPicPr>
        <xdr:cNvPr id="6" name="ConnR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4124325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27</xdr:row>
      <xdr:rowOff>142875</xdr:rowOff>
    </xdr:from>
    <xdr:to>
      <xdr:col>2</xdr:col>
      <xdr:colOff>438150</xdr:colOff>
      <xdr:row>29</xdr:row>
      <xdr:rowOff>57150</xdr:rowOff>
    </xdr:to>
    <xdr:pic>
      <xdr:nvPicPr>
        <xdr:cNvPr id="7" name="DPis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4533900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133350</xdr:rowOff>
    </xdr:from>
    <xdr:to>
      <xdr:col>2</xdr:col>
      <xdr:colOff>438150</xdr:colOff>
      <xdr:row>25</xdr:row>
      <xdr:rowOff>38100</xdr:rowOff>
    </xdr:to>
    <xdr:pic>
      <xdr:nvPicPr>
        <xdr:cNvPr id="8" name="Cran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3857625"/>
          <a:ext cx="419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0</xdr:rowOff>
    </xdr:from>
    <xdr:to>
      <xdr:col>1</xdr:col>
      <xdr:colOff>447675</xdr:colOff>
      <xdr:row>23</xdr:row>
      <xdr:rowOff>95250</xdr:rowOff>
    </xdr:to>
    <xdr:graphicFrame>
      <xdr:nvGraphicFramePr>
        <xdr:cNvPr id="9" name="Chart 17"/>
        <xdr:cNvGraphicFramePr/>
      </xdr:nvGraphicFramePr>
      <xdr:xfrm>
        <a:off x="76200" y="2914650"/>
        <a:ext cx="981075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7</xdr:col>
      <xdr:colOff>28575</xdr:colOff>
      <xdr:row>0</xdr:row>
      <xdr:rowOff>104775</xdr:rowOff>
    </xdr:from>
    <xdr:to>
      <xdr:col>21</xdr:col>
      <xdr:colOff>57150</xdr:colOff>
      <xdr:row>34</xdr:row>
      <xdr:rowOff>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95775" y="104775"/>
          <a:ext cx="8562975" cy="5429250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15</xdr:col>
      <xdr:colOff>352425</xdr:colOff>
      <xdr:row>32</xdr:row>
      <xdr:rowOff>19050</xdr:rowOff>
    </xdr:from>
    <xdr:to>
      <xdr:col>20</xdr:col>
      <xdr:colOff>409575</xdr:colOff>
      <xdr:row>33</xdr:row>
      <xdr:rowOff>57150</xdr:rowOff>
    </xdr:to>
    <xdr:sp>
      <xdr:nvSpPr>
        <xdr:cNvPr id="11" name="Rectangle 18"/>
        <xdr:cNvSpPr>
          <a:spLocks/>
        </xdr:cNvSpPr>
      </xdr:nvSpPr>
      <xdr:spPr>
        <a:xfrm>
          <a:off x="9496425" y="5219700"/>
          <a:ext cx="3105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by George Lungu @ www.excelunusual.com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8:Q44"/>
  <sheetViews>
    <sheetView tabSelected="1" zoomScale="115" zoomScaleNormal="115" workbookViewId="0" topLeftCell="A1">
      <selection activeCell="G33" sqref="G33"/>
    </sheetView>
  </sheetViews>
  <sheetFormatPr defaultColWidth="9.140625" defaultRowHeight="12.75"/>
  <sheetData>
    <row r="18" ht="12.75">
      <c r="H18" s="6"/>
    </row>
    <row r="25" spans="1:2" ht="13.5" thickBot="1">
      <c r="A25" s="3" t="s">
        <v>0</v>
      </c>
      <c r="B25" s="3">
        <v>5.5</v>
      </c>
    </row>
    <row r="26" ht="13.5" thickBot="1">
      <c r="E26" s="8" t="s">
        <v>8</v>
      </c>
    </row>
    <row r="27" spans="1:7" ht="12.75">
      <c r="A27" s="3" t="s">
        <v>9</v>
      </c>
      <c r="B27" s="3">
        <v>16</v>
      </c>
      <c r="E27" s="1"/>
      <c r="G27" s="1"/>
    </row>
    <row r="28" spans="5:7" ht="12.75">
      <c r="E28" s="1"/>
      <c r="G28" s="1"/>
    </row>
    <row r="29" spans="1:7" ht="12.75">
      <c r="A29" s="3" t="s">
        <v>6</v>
      </c>
      <c r="B29" s="3">
        <v>8</v>
      </c>
      <c r="D29" s="1" t="s">
        <v>1</v>
      </c>
      <c r="E29" s="1">
        <v>0</v>
      </c>
      <c r="F29" s="1">
        <v>0.09999999999999964</v>
      </c>
      <c r="G29" s="1"/>
    </row>
    <row r="30" spans="2:7" ht="12.75">
      <c r="B30">
        <v>0.4</v>
      </c>
      <c r="D30" s="1" t="s">
        <v>0</v>
      </c>
      <c r="E30" s="1">
        <f>$B$25*COS(omega*PI()/180)</f>
        <v>5.5</v>
      </c>
      <c r="F30" s="1">
        <f>$B$25*SIN(omega*PI()/180)</f>
        <v>0</v>
      </c>
      <c r="G30" s="1"/>
    </row>
    <row r="31" spans="1:6" ht="12.75">
      <c r="A31" s="3" t="s">
        <v>7</v>
      </c>
      <c r="B31" s="3">
        <v>7</v>
      </c>
      <c r="D31" s="1" t="s">
        <v>3</v>
      </c>
      <c r="E31" s="1">
        <v>0</v>
      </c>
      <c r="F31" s="1">
        <f>$B$25*SIN(omega*PI()/180)+SQRT($B$27^2-$B$27*COS(omega*PI()/180)^2)</f>
        <v>15.491933384829668</v>
      </c>
    </row>
    <row r="32" spans="4:6" ht="12.75">
      <c r="D32" s="1"/>
      <c r="E32" s="1"/>
      <c r="F32" s="1"/>
    </row>
    <row r="33" spans="1:6" ht="12.75">
      <c r="A33" s="3" t="s">
        <v>4</v>
      </c>
      <c r="B33" s="4">
        <v>0</v>
      </c>
      <c r="D33" s="1" t="s">
        <v>2</v>
      </c>
      <c r="E33" s="1">
        <f>E$31+$B$29/2</f>
        <v>4</v>
      </c>
      <c r="F33" s="1">
        <f>F$31-$B$31/2</f>
        <v>11.991933384829668</v>
      </c>
    </row>
    <row r="34" spans="4:6" ht="13.5" thickBot="1">
      <c r="D34" s="1"/>
      <c r="E34" s="1">
        <f>E$31+$B$29/2</f>
        <v>4</v>
      </c>
      <c r="F34" s="1">
        <f>F$31+$B$31/2</f>
        <v>18.991933384829668</v>
      </c>
    </row>
    <row r="35" spans="1:6" ht="13.5" thickBot="1">
      <c r="A35" s="2" t="s">
        <v>5</v>
      </c>
      <c r="B35" s="7">
        <v>-2.8234446006253116</v>
      </c>
      <c r="D35" s="1"/>
      <c r="E35" s="1">
        <f>E$31-$B$29/2</f>
        <v>-4</v>
      </c>
      <c r="F35" s="1">
        <f>F$31+$B$31/2</f>
        <v>18.991933384829668</v>
      </c>
    </row>
    <row r="36" spans="4:17" ht="12.75">
      <c r="D36" s="1"/>
      <c r="E36" s="1">
        <f>E$31-$B$29/2</f>
        <v>-4</v>
      </c>
      <c r="F36" s="1">
        <f>F$31-$B$31/2</f>
        <v>11.991933384829668</v>
      </c>
      <c r="Q36" t="s">
        <v>10</v>
      </c>
    </row>
    <row r="37" spans="4:6" ht="12.75">
      <c r="D37" s="1"/>
      <c r="E37" s="1">
        <f>E$31+$B$29/2</f>
        <v>4</v>
      </c>
      <c r="F37" s="1">
        <f>F$31-$B$31/2</f>
        <v>11.991933384829668</v>
      </c>
    </row>
    <row r="39" spans="5:6" ht="12.75">
      <c r="E39">
        <f>E33+0.5</f>
        <v>4.5</v>
      </c>
      <c r="F39">
        <f>$B$27-$B$25-0.6*$B$31</f>
        <v>6.3</v>
      </c>
    </row>
    <row r="40" spans="5:10" ht="21">
      <c r="E40">
        <f>E34+0.5</f>
        <v>4.5</v>
      </c>
      <c r="F40">
        <f>$B$27+$B$25+0.5*$B$31+0.25*$B$25</f>
        <v>26.375</v>
      </c>
      <c r="G40" s="1"/>
      <c r="J40" s="5"/>
    </row>
    <row r="41" spans="5:7" ht="12.75">
      <c r="E41">
        <f>E35-0.5</f>
        <v>-4.5</v>
      </c>
      <c r="F41">
        <f>$B$27+$B$25+0.5*$B$31+0.25*$B$25</f>
        <v>26.375</v>
      </c>
      <c r="G41" s="1"/>
    </row>
    <row r="42" spans="5:7" ht="12.75">
      <c r="E42">
        <f>E36-0.5</f>
        <v>-4.5</v>
      </c>
      <c r="F42">
        <f>$B$27-$B$25-0.6*$B$31</f>
        <v>6.3</v>
      </c>
      <c r="G42" s="1"/>
    </row>
    <row r="43" spans="3:7" ht="12.75">
      <c r="C43" s="1"/>
      <c r="D43" s="1"/>
      <c r="E43" s="1"/>
      <c r="F43" s="1"/>
      <c r="G43" s="1"/>
    </row>
    <row r="44" spans="5:6" ht="12.75">
      <c r="E44">
        <v>5</v>
      </c>
      <c r="F44">
        <v>-8.5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2019-02-02T06:31:02Z</dcterms:created>
  <dcterms:modified xsi:type="dcterms:W3CDTF">2019-02-03T06:46:54Z</dcterms:modified>
  <cp:category/>
  <cp:version/>
  <cp:contentType/>
  <cp:contentStatus/>
</cp:coreProperties>
</file>