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3645" windowHeight="4080" activeTab="0"/>
  </bookViews>
  <sheets>
    <sheet name="OneDigitAnimation" sheetId="1" r:id="rId1"/>
    <sheet name="Digital_Clock_1" sheetId="2" r:id="rId2"/>
    <sheet name="Digital_Clock_2" sheetId="3" r:id="rId3"/>
  </sheets>
  <definedNames/>
  <calcPr fullCalcOnLoad="1"/>
</workbook>
</file>

<file path=xl/sharedStrings.xml><?xml version="1.0" encoding="utf-8"?>
<sst xmlns="http://schemas.openxmlformats.org/spreadsheetml/2006/main" count="58" uniqueCount="23">
  <si>
    <t>Hours</t>
  </si>
  <si>
    <t>Min.</t>
  </si>
  <si>
    <t>Sec.</t>
  </si>
  <si>
    <t>Digit_2h</t>
  </si>
  <si>
    <t>Digit_1h</t>
  </si>
  <si>
    <t>Digit_1m</t>
  </si>
  <si>
    <t>Digit_2m</t>
  </si>
  <si>
    <t>Digit_1s</t>
  </si>
  <si>
    <t>Digit_2s</t>
  </si>
  <si>
    <t>x</t>
  </si>
  <si>
    <t>y</t>
  </si>
  <si>
    <t>x0</t>
  </si>
  <si>
    <t>y0</t>
  </si>
  <si>
    <t>Minutes</t>
  </si>
  <si>
    <t>Seconds</t>
  </si>
  <si>
    <t>X-Dots</t>
  </si>
  <si>
    <t>Y-Dots</t>
  </si>
  <si>
    <t>X</t>
  </si>
  <si>
    <t>Y</t>
  </si>
  <si>
    <t>Offsets</t>
  </si>
  <si>
    <t>Number</t>
  </si>
  <si>
    <t>First digit</t>
  </si>
  <si>
    <t>Second digit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</si>
</sst>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12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14"/>
      <color indexed="10"/>
      <name val="MV Boli"/>
      <family val="0"/>
    </font>
    <font>
      <sz val="14"/>
      <name val="Arial"/>
      <family val="0"/>
    </font>
    <font>
      <sz val="12"/>
      <name val="Arial"/>
      <family val="0"/>
    </font>
    <font>
      <sz val="5.75"/>
      <name val="Arial"/>
      <family val="0"/>
    </font>
    <font>
      <sz val="13"/>
      <name val="Arial"/>
      <family val="0"/>
    </font>
    <font>
      <sz val="11"/>
      <name val="Arial"/>
      <family val="0"/>
    </font>
    <font>
      <sz val="18"/>
      <color indexed="10"/>
      <name val="Arial"/>
      <family val="2"/>
    </font>
    <font>
      <sz val="12"/>
      <color indexed="10"/>
      <name val="Arial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2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9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0" fillId="0" borderId="0" xfId="0" applyFont="1" applyAlignment="1">
      <alignment/>
    </xf>
    <xf numFmtId="19" fontId="9" fillId="0" borderId="17" xfId="0" applyNumberFormat="1" applyFont="1" applyFill="1" applyBorder="1" applyAlignment="1">
      <alignment horizontal="left"/>
    </xf>
    <xf numFmtId="22" fontId="3" fillId="0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Relationship Id="rId10" Type="http://schemas.openxmlformats.org/officeDocument/2006/relationships/image" Target="../media/image23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7.emf" /><Relationship Id="rId15" Type="http://schemas.openxmlformats.org/officeDocument/2006/relationships/image" Target="../media/image28.emf" /><Relationship Id="rId16" Type="http://schemas.openxmlformats.org/officeDocument/2006/relationships/image" Target="../media/image29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40.emf" /><Relationship Id="rId12" Type="http://schemas.openxmlformats.org/officeDocument/2006/relationships/image" Target="../media/image41.emf" /><Relationship Id="rId13" Type="http://schemas.openxmlformats.org/officeDocument/2006/relationships/image" Target="../media/image42.emf" /><Relationship Id="rId14" Type="http://schemas.openxmlformats.org/officeDocument/2006/relationships/image" Target="../media/image43.emf" /><Relationship Id="rId15" Type="http://schemas.openxmlformats.org/officeDocument/2006/relationships/image" Target="../media/image44.emf" /><Relationship Id="rId16" Type="http://schemas.openxmlformats.org/officeDocument/2006/relationships/image" Target="../media/image45.emf" /><Relationship Id="rId17" Type="http://schemas.openxmlformats.org/officeDocument/2006/relationships/image" Target="../media/image46.emf" /><Relationship Id="rId18" Type="http://schemas.openxmlformats.org/officeDocument/2006/relationships/image" Target="../media/image47.emf" /><Relationship Id="rId19" Type="http://schemas.openxmlformats.org/officeDocument/2006/relationships/image" Target="../media/image48.emf" /><Relationship Id="rId20" Type="http://schemas.openxmlformats.org/officeDocument/2006/relationships/image" Target="../media/image49.emf" /><Relationship Id="rId21" Type="http://schemas.openxmlformats.org/officeDocument/2006/relationships/image" Target="../media/image50.emf" /><Relationship Id="rId22" Type="http://schemas.openxmlformats.org/officeDocument/2006/relationships/image" Target="../media/image51.emf" /><Relationship Id="rId23" Type="http://schemas.openxmlformats.org/officeDocument/2006/relationships/image" Target="../media/image52.emf" /><Relationship Id="rId24" Type="http://schemas.openxmlformats.org/officeDocument/2006/relationships/image" Target="../media/image53.emf" /><Relationship Id="rId25" Type="http://schemas.openxmlformats.org/officeDocument/2006/relationships/image" Target="../media/image54.emf" /><Relationship Id="rId26" Type="http://schemas.openxmlformats.org/officeDocument/2006/relationships/image" Target="../media/image55.emf" /><Relationship Id="rId27" Type="http://schemas.openxmlformats.org/officeDocument/2006/relationships/image" Target="../media/image56.emf" /><Relationship Id="rId28" Type="http://schemas.openxmlformats.org/officeDocument/2006/relationships/image" Target="../media/image57.emf" /><Relationship Id="rId29" Type="http://schemas.openxmlformats.org/officeDocument/2006/relationships/image" Target="../media/image58.emf" /><Relationship Id="rId30" Type="http://schemas.openxmlformats.org/officeDocument/2006/relationships/image" Target="../media/image59.emf" /><Relationship Id="rId31" Type="http://schemas.openxmlformats.org/officeDocument/2006/relationships/image" Target="../media/image60.emf" /><Relationship Id="rId32" Type="http://schemas.openxmlformats.org/officeDocument/2006/relationships/image" Target="../media/image61.emf" /><Relationship Id="rId33" Type="http://schemas.openxmlformats.org/officeDocument/2006/relationships/image" Target="../media/image62.emf" /><Relationship Id="rId34" Type="http://schemas.openxmlformats.org/officeDocument/2006/relationships/image" Target="../media/image63.emf" /><Relationship Id="rId35" Type="http://schemas.openxmlformats.org/officeDocument/2006/relationships/image" Target="../media/image64.emf" /><Relationship Id="rId36" Type="http://schemas.openxmlformats.org/officeDocument/2006/relationships/image" Target="../media/image65.emf" /><Relationship Id="rId37" Type="http://schemas.openxmlformats.org/officeDocument/2006/relationships/image" Target="../media/image66.emf" /><Relationship Id="rId38" Type="http://schemas.openxmlformats.org/officeDocument/2006/relationships/image" Target="../media/image67.emf" /><Relationship Id="rId39" Type="http://schemas.openxmlformats.org/officeDocument/2006/relationships/image" Target="../media/image68.emf" /><Relationship Id="rId40" Type="http://schemas.openxmlformats.org/officeDocument/2006/relationships/image" Target="../media/image69.emf" /><Relationship Id="rId41" Type="http://schemas.openxmlformats.org/officeDocument/2006/relationships/image" Target="../media/image70.emf" /><Relationship Id="rId42" Type="http://schemas.openxmlformats.org/officeDocument/2006/relationships/image" Target="../media/image71.emf" /><Relationship Id="rId43" Type="http://schemas.openxmlformats.org/officeDocument/2006/relationships/image" Target="../media/image72.emf" /><Relationship Id="rId44" Type="http://schemas.openxmlformats.org/officeDocument/2006/relationships/image" Target="../media/image73.emf" /><Relationship Id="rId45" Type="http://schemas.openxmlformats.org/officeDocument/2006/relationships/image" Target="../media/image74.emf" /><Relationship Id="rId46" Type="http://schemas.openxmlformats.org/officeDocument/2006/relationships/image" Target="../media/image75.emf" /><Relationship Id="rId47" Type="http://schemas.openxmlformats.org/officeDocument/2006/relationships/image" Target="../media/image7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OneDigitAnimation!$C$4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OneDigitAnimation!$B$5:$B$14</c:f>
              <c:numCache/>
            </c:numRef>
          </c:xVal>
          <c:yVal>
            <c:numRef>
              <c:f>OneDigitAnimation!$C$5:$C$14</c:f>
              <c:numCache/>
            </c:numRef>
          </c:yVal>
          <c:smooth val="0"/>
        </c:ser>
        <c:axId val="23099116"/>
        <c:axId val="6565453"/>
      </c:scatterChart>
      <c:valAx>
        <c:axId val="23099116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6565453"/>
        <c:crosses val="autoZero"/>
        <c:crossBetween val="midCat"/>
        <c:dispUnits/>
        <c:majorUnit val="1"/>
      </c:valAx>
      <c:valAx>
        <c:axId val="6565453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extTo"/>
        <c:crossAx val="23099116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Digital_Clock_1!$L$28:$L$33</c:f>
              <c:numCache/>
            </c:numRef>
          </c:xVal>
          <c:yVal>
            <c:numRef>
              <c:f>Digital_Clock_1!$M$28:$M$33</c:f>
              <c:numCache/>
            </c:numRef>
          </c:yVal>
          <c:smooth val="0"/>
        </c:ser>
        <c:ser>
          <c:idx val="5"/>
          <c:order val="1"/>
          <c:tx>
            <c:v>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1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1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1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1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1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1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Digital_Clock_1!$N$28:$N$37</c:f>
              <c:numCache/>
            </c:numRef>
          </c:xVal>
          <c:yVal>
            <c:numRef>
              <c:f>Digital_Clock_1!$O$28:$O$37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  <c:max val="3.3"/>
          <c:min val="-3.3"/>
        </c:scaling>
        <c:axPos val="b"/>
        <c:delete val="1"/>
        <c:majorTickMark val="out"/>
        <c:minorTickMark val="none"/>
        <c:tickLblPos val="nextTo"/>
        <c:crossAx val="62039655"/>
        <c:crosses val="autoZero"/>
        <c:crossBetween val="midCat"/>
        <c:dispUnits/>
      </c:valAx>
      <c:valAx>
        <c:axId val="62039655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59089078"/>
        <c:crosses val="autoZero"/>
        <c:crossBetween val="midCat"/>
        <c:dispUnits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H1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Digital_Clock_2!$D$29:$D$30</c:f>
              <c:numCache/>
            </c:numRef>
          </c:xVal>
          <c:yVal>
            <c:numRef>
              <c:f>Digital_Clock_2!$E$29:$E$30</c:f>
              <c:numCache/>
            </c:numRef>
          </c:yVal>
          <c:smooth val="0"/>
        </c:ser>
        <c:ser>
          <c:idx val="1"/>
          <c:order val="1"/>
          <c:tx>
            <c:v>H2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1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1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Digital_Clock_2!$F$28:$F$37</c:f>
              <c:numCache/>
            </c:numRef>
          </c:xVal>
          <c:yVal>
            <c:numRef>
              <c:f>Digital_Clock_2!$G$28:$G$37</c:f>
              <c:numCache/>
            </c:numRef>
          </c:yVal>
          <c:smooth val="0"/>
        </c:ser>
        <c:ser>
          <c:idx val="2"/>
          <c:order val="2"/>
          <c:tx>
            <c:v>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1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1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1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1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1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1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Digital_Clock_2!$H$28:$H$33</c:f>
              <c:numCache/>
            </c:numRef>
          </c:xVal>
          <c:yVal>
            <c:numRef>
              <c:f>Digital_Clock_2!$I$28:$I$33</c:f>
              <c:numCache/>
            </c:numRef>
          </c:yVal>
          <c:smooth val="0"/>
        </c:ser>
        <c:ser>
          <c:idx val="3"/>
          <c:order val="3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0"/>
            <c:spPr>
              <a:blipFill>
                <a:blip r:embed="rId1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2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2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2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2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2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2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2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2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Digital_Clock_2!$J$28:$J$37</c:f>
              <c:numCache/>
            </c:numRef>
          </c:xVal>
          <c:yVal>
            <c:numRef>
              <c:f>Digital_Clock_2!$K$28:$K$37</c:f>
              <c:numCache/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0"/>
            <c:spPr>
              <a:blipFill>
                <a:blip r:embed="rId2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3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3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3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3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Digital_Clock_2!$L$28:$L$33</c:f>
              <c:numCache/>
            </c:numRef>
          </c:xVal>
          <c:yVal>
            <c:numRef>
              <c:f>Digital_Clock_2!$M$28:$M$33</c:f>
              <c:numCache/>
            </c:numRef>
          </c:yVal>
          <c:smooth val="0"/>
        </c:ser>
        <c:ser>
          <c:idx val="5"/>
          <c:order val="5"/>
          <c:tx>
            <c:v>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0"/>
            <c:spPr>
              <a:blipFill>
                <a:blip r:embed="rId3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3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3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3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4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4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4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4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4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Digital_Clock_2!$N$28:$N$37</c:f>
              <c:numCache/>
            </c:numRef>
          </c:xVal>
          <c:yVal>
            <c:numRef>
              <c:f>Digital_Clock_2!$O$28:$O$37</c:f>
              <c:numCache/>
            </c:numRef>
          </c:yVal>
          <c:smooth val="0"/>
        </c:ser>
        <c:ser>
          <c:idx val="6"/>
          <c:order val="6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0"/>
            <c:spPr>
              <a:blipFill>
                <a:blip r:embed="rId4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4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Digital_Clock_2!$D$34:$D$35</c:f>
              <c:numCache/>
            </c:numRef>
          </c:xVal>
          <c:yVal>
            <c:numRef>
              <c:f>Digital_Clock_2!$E$34:$E$35</c:f>
              <c:numCache/>
            </c:numRef>
          </c:yVal>
          <c:smooth val="0"/>
        </c:ser>
        <c:ser>
          <c:idx val="7"/>
          <c:order val="7"/>
          <c:tx>
            <c:v>Logo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0"/>
            <c:spPr>
              <a:blipFill>
                <a:blip r:embed="rId4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Digital_Clock_2!$B$35</c:f>
              <c:numCache/>
            </c:numRef>
          </c:xVal>
          <c:yVal>
            <c:numRef>
              <c:f>Digital_Clock_2!$C$35</c:f>
              <c:numCache/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  <c:max val="3.3"/>
          <c:min val="-3.3"/>
        </c:scaling>
        <c:axPos val="b"/>
        <c:delete val="1"/>
        <c:majorTickMark val="out"/>
        <c:minorTickMark val="none"/>
        <c:tickLblPos val="nextTo"/>
        <c:crossAx val="59156129"/>
        <c:crosses val="autoZero"/>
        <c:crossBetween val="midCat"/>
        <c:dispUnits/>
      </c:valAx>
      <c:valAx>
        <c:axId val="59156129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21485984"/>
        <c:crosses val="autoZero"/>
        <c:crossBetween val="midCat"/>
        <c:dispUnits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4</xdr:row>
      <xdr:rowOff>95250</xdr:rowOff>
    </xdr:from>
    <xdr:to>
      <xdr:col>4</xdr:col>
      <xdr:colOff>171450</xdr:colOff>
      <xdr:row>7</xdr:row>
      <xdr:rowOff>114300</xdr:rowOff>
    </xdr:to>
    <xdr:pic>
      <xdr:nvPicPr>
        <xdr:cNvPr id="1" name="RunPa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382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9525</xdr:rowOff>
    </xdr:from>
    <xdr:to>
      <xdr:col>10</xdr:col>
      <xdr:colOff>457200</xdr:colOff>
      <xdr:row>15</xdr:row>
      <xdr:rowOff>28575</xdr:rowOff>
    </xdr:to>
    <xdr:graphicFrame>
      <xdr:nvGraphicFramePr>
        <xdr:cNvPr id="2" name="Chart 2"/>
        <xdr:cNvGraphicFramePr/>
      </xdr:nvGraphicFramePr>
      <xdr:xfrm>
        <a:off x="3457575" y="238125"/>
        <a:ext cx="35814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47625</xdr:rowOff>
    </xdr:from>
    <xdr:to>
      <xdr:col>13</xdr:col>
      <xdr:colOff>257175</xdr:colOff>
      <xdr:row>7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7448550" y="47625"/>
          <a:ext cx="1219200" cy="1638300"/>
          <a:chOff x="563" y="909"/>
          <a:chExt cx="768" cy="1015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563" y="90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109" y="98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048" y="141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600075</xdr:colOff>
      <xdr:row>0</xdr:row>
      <xdr:rowOff>19050</xdr:rowOff>
    </xdr:from>
    <xdr:to>
      <xdr:col>15</xdr:col>
      <xdr:colOff>600075</xdr:colOff>
      <xdr:row>7</xdr:row>
      <xdr:rowOff>28575</xdr:rowOff>
    </xdr:to>
    <xdr:grpSp>
      <xdr:nvGrpSpPr>
        <xdr:cNvPr id="7" name="Group 7"/>
        <xdr:cNvGrpSpPr>
          <a:grpSpLocks/>
        </xdr:cNvGrpSpPr>
      </xdr:nvGrpSpPr>
      <xdr:grpSpPr>
        <a:xfrm>
          <a:off x="9010650" y="19050"/>
          <a:ext cx="1219200" cy="1638300"/>
          <a:chOff x="1524" y="921"/>
          <a:chExt cx="768" cy="1015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524" y="921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742" y="962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1704" y="1367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070" y="994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575" y="1429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605" y="1778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0</xdr:row>
      <xdr:rowOff>0</xdr:rowOff>
    </xdr:from>
    <xdr:to>
      <xdr:col>18</xdr:col>
      <xdr:colOff>295275</xdr:colOff>
      <xdr:row>7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10534650" y="0"/>
          <a:ext cx="1219200" cy="1638300"/>
          <a:chOff x="2485" y="904"/>
          <a:chExt cx="768" cy="1015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2485" y="904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2703" y="945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2665" y="1350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031" y="977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2970" y="1412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2566" y="1761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0</xdr:row>
      <xdr:rowOff>19050</xdr:rowOff>
    </xdr:from>
    <xdr:to>
      <xdr:col>20</xdr:col>
      <xdr:colOff>600075</xdr:colOff>
      <xdr:row>7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12058650" y="19050"/>
          <a:ext cx="1219200" cy="1638300"/>
          <a:chOff x="3446" y="916"/>
          <a:chExt cx="768" cy="1015"/>
        </a:xfrm>
        <a:solidFill>
          <a:srgbClr val="FFFFFF"/>
        </a:solidFill>
      </xdr:grpSpPr>
      <xdr:sp>
        <xdr:nvSpPr>
          <xdr:cNvPr id="22" name="AutoShape 22"/>
          <xdr:cNvSpPr>
            <a:spLocks/>
          </xdr:cNvSpPr>
        </xdr:nvSpPr>
        <xdr:spPr>
          <a:xfrm>
            <a:off x="3446" y="916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3569" y="992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3626" y="1362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3992" y="989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3931" y="1424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266700</xdr:colOff>
      <xdr:row>7</xdr:row>
      <xdr:rowOff>9525</xdr:rowOff>
    </xdr:to>
    <xdr:grpSp>
      <xdr:nvGrpSpPr>
        <xdr:cNvPr id="27" name="Group 27"/>
        <xdr:cNvGrpSpPr>
          <a:grpSpLocks/>
        </xdr:cNvGrpSpPr>
      </xdr:nvGrpSpPr>
      <xdr:grpSpPr>
        <a:xfrm>
          <a:off x="13554075" y="0"/>
          <a:ext cx="1219200" cy="1638300"/>
          <a:chOff x="4384" y="905"/>
          <a:chExt cx="768" cy="1015"/>
        </a:xfrm>
        <a:solidFill>
          <a:srgbClr val="FFFFFF"/>
        </a:solidFill>
      </xdr:grpSpPr>
      <xdr:sp>
        <xdr:nvSpPr>
          <xdr:cNvPr id="28" name="AutoShape 28"/>
          <xdr:cNvSpPr>
            <a:spLocks/>
          </xdr:cNvSpPr>
        </xdr:nvSpPr>
        <xdr:spPr>
          <a:xfrm>
            <a:off x="4384" y="905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507" y="981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4602" y="946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4564" y="1351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4869" y="1413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465" y="1762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542925</xdr:colOff>
      <xdr:row>8</xdr:row>
      <xdr:rowOff>133350</xdr:rowOff>
    </xdr:from>
    <xdr:to>
      <xdr:col>13</xdr:col>
      <xdr:colOff>542925</xdr:colOff>
      <xdr:row>15</xdr:row>
      <xdr:rowOff>142875</xdr:rowOff>
    </xdr:to>
    <xdr:grpSp>
      <xdr:nvGrpSpPr>
        <xdr:cNvPr id="34" name="Group 34"/>
        <xdr:cNvGrpSpPr>
          <a:grpSpLocks/>
        </xdr:cNvGrpSpPr>
      </xdr:nvGrpSpPr>
      <xdr:grpSpPr>
        <a:xfrm>
          <a:off x="7734300" y="1990725"/>
          <a:ext cx="1219200" cy="1619250"/>
          <a:chOff x="542" y="2164"/>
          <a:chExt cx="768" cy="1015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542" y="2164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665" y="2240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760" y="2205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722" y="2610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1027" y="2672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93" y="2672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623" y="3021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542925</xdr:colOff>
      <xdr:row>8</xdr:row>
      <xdr:rowOff>133350</xdr:rowOff>
    </xdr:from>
    <xdr:to>
      <xdr:col>15</xdr:col>
      <xdr:colOff>552450</xdr:colOff>
      <xdr:row>15</xdr:row>
      <xdr:rowOff>142875</xdr:rowOff>
    </xdr:to>
    <xdr:grpSp>
      <xdr:nvGrpSpPr>
        <xdr:cNvPr id="42" name="Group 42"/>
        <xdr:cNvGrpSpPr>
          <a:grpSpLocks/>
        </xdr:cNvGrpSpPr>
      </xdr:nvGrpSpPr>
      <xdr:grpSpPr>
        <a:xfrm>
          <a:off x="8953500" y="1990725"/>
          <a:ext cx="1228725" cy="1619250"/>
          <a:chOff x="1491" y="2147"/>
          <a:chExt cx="768" cy="1015"/>
        </a:xfrm>
        <a:solidFill>
          <a:srgbClr val="FFFFFF"/>
        </a:solidFill>
      </xdr:grpSpPr>
      <xdr:sp>
        <xdr:nvSpPr>
          <xdr:cNvPr id="43" name="AutoShape 43"/>
          <xdr:cNvSpPr>
            <a:spLocks/>
          </xdr:cNvSpPr>
        </xdr:nvSpPr>
        <xdr:spPr>
          <a:xfrm>
            <a:off x="1491" y="2147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1709" y="2188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2037" y="2220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1976" y="2655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8</xdr:row>
      <xdr:rowOff>161925</xdr:rowOff>
    </xdr:from>
    <xdr:to>
      <xdr:col>18</xdr:col>
      <xdr:colOff>266700</xdr:colOff>
      <xdr:row>15</xdr:row>
      <xdr:rowOff>171450</xdr:rowOff>
    </xdr:to>
    <xdr:grpSp>
      <xdr:nvGrpSpPr>
        <xdr:cNvPr id="47" name="Group 47"/>
        <xdr:cNvGrpSpPr>
          <a:grpSpLocks/>
        </xdr:cNvGrpSpPr>
      </xdr:nvGrpSpPr>
      <xdr:grpSpPr>
        <a:xfrm>
          <a:off x="10506075" y="2019300"/>
          <a:ext cx="1219200" cy="1619250"/>
          <a:chOff x="2464" y="2159"/>
          <a:chExt cx="768" cy="1015"/>
        </a:xfrm>
        <a:solidFill>
          <a:srgbClr val="FFFFFF"/>
        </a:solidFill>
      </xdr:grpSpPr>
      <xdr:sp>
        <xdr:nvSpPr>
          <xdr:cNvPr id="48" name="AutoShape 48"/>
          <xdr:cNvSpPr>
            <a:spLocks/>
          </xdr:cNvSpPr>
        </xdr:nvSpPr>
        <xdr:spPr>
          <a:xfrm>
            <a:off x="2464" y="215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2587" y="2235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2682" y="2200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2644" y="2605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3010" y="223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2949" y="266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2515" y="2667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2545" y="3016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8</xdr:row>
      <xdr:rowOff>133350</xdr:rowOff>
    </xdr:from>
    <xdr:to>
      <xdr:col>20</xdr:col>
      <xdr:colOff>476250</xdr:colOff>
      <xdr:row>15</xdr:row>
      <xdr:rowOff>142875</xdr:rowOff>
    </xdr:to>
    <xdr:grpSp>
      <xdr:nvGrpSpPr>
        <xdr:cNvPr id="56" name="Group 56"/>
        <xdr:cNvGrpSpPr>
          <a:grpSpLocks/>
        </xdr:cNvGrpSpPr>
      </xdr:nvGrpSpPr>
      <xdr:grpSpPr>
        <a:xfrm>
          <a:off x="11934825" y="1990725"/>
          <a:ext cx="1219200" cy="1619250"/>
          <a:chOff x="3366" y="2147"/>
          <a:chExt cx="768" cy="1015"/>
        </a:xfrm>
        <a:solidFill>
          <a:srgbClr val="FFFFFF"/>
        </a:solidFill>
      </xdr:grpSpPr>
      <xdr:sp>
        <xdr:nvSpPr>
          <xdr:cNvPr id="57" name="AutoShape 57"/>
          <xdr:cNvSpPr>
            <a:spLocks/>
          </xdr:cNvSpPr>
        </xdr:nvSpPr>
        <xdr:spPr>
          <a:xfrm>
            <a:off x="3366" y="2147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3489" y="2223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3584" y="2188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3546" y="2593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3912" y="2220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3851" y="2655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447" y="3004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8</xdr:row>
      <xdr:rowOff>161925</xdr:rowOff>
    </xdr:from>
    <xdr:to>
      <xdr:col>23</xdr:col>
      <xdr:colOff>123825</xdr:colOff>
      <xdr:row>15</xdr:row>
      <xdr:rowOff>171450</xdr:rowOff>
    </xdr:to>
    <xdr:grpSp>
      <xdr:nvGrpSpPr>
        <xdr:cNvPr id="64" name="Group 64"/>
        <xdr:cNvGrpSpPr>
          <a:grpSpLocks/>
        </xdr:cNvGrpSpPr>
      </xdr:nvGrpSpPr>
      <xdr:grpSpPr>
        <a:xfrm>
          <a:off x="13411200" y="2019300"/>
          <a:ext cx="1219200" cy="1619250"/>
          <a:chOff x="4297" y="2159"/>
          <a:chExt cx="768" cy="1015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4297" y="215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4420" y="2235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4515" y="2200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4843" y="223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4782" y="266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348" y="2667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378" y="3016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76200</xdr:colOff>
      <xdr:row>0</xdr:row>
      <xdr:rowOff>142875</xdr:rowOff>
    </xdr:from>
    <xdr:to>
      <xdr:col>1</xdr:col>
      <xdr:colOff>571500</xdr:colOff>
      <xdr:row>1</xdr:row>
      <xdr:rowOff>200025</xdr:rowOff>
    </xdr:to>
    <xdr:pic>
      <xdr:nvPicPr>
        <xdr:cNvPr id="72" name="SpatialOffset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42875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2</xdr:col>
      <xdr:colOff>561975</xdr:colOff>
      <xdr:row>1</xdr:row>
      <xdr:rowOff>219075</xdr:rowOff>
    </xdr:to>
    <xdr:pic>
      <xdr:nvPicPr>
        <xdr:cNvPr id="73" name="SpatialOffset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28</xdr:row>
      <xdr:rowOff>19050</xdr:rowOff>
    </xdr:from>
    <xdr:to>
      <xdr:col>1</xdr:col>
      <xdr:colOff>866775</xdr:colOff>
      <xdr:row>30</xdr:row>
      <xdr:rowOff>0</xdr:rowOff>
    </xdr:to>
    <xdr:sp macro="[0]!RunPauseClk">
      <xdr:nvSpPr>
        <xdr:cNvPr id="1" name="Rectangle 1"/>
        <xdr:cNvSpPr>
          <a:spLocks/>
        </xdr:cNvSpPr>
      </xdr:nvSpPr>
      <xdr:spPr>
        <a:xfrm>
          <a:off x="1771650" y="5362575"/>
          <a:ext cx="819150" cy="552450"/>
        </a:xfrm>
        <a:prstGeom prst="roundRect">
          <a:avLst/>
        </a:prstGeom>
        <a:gradFill rotWithShape="1">
          <a:gsLst>
            <a:gs pos="0">
              <a:srgbClr val="008000"/>
            </a:gs>
            <a:gs pos="50000">
              <a:srgbClr val="00FF00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Run-Pause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Clock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38100</xdr:rowOff>
    </xdr:from>
    <xdr:to>
      <xdr:col>11</xdr:col>
      <xdr:colOff>419100</xdr:colOff>
      <xdr:row>17</xdr:row>
      <xdr:rowOff>66675</xdr:rowOff>
    </xdr:to>
    <xdr:graphicFrame>
      <xdr:nvGraphicFramePr>
        <xdr:cNvPr id="2" name="Chart 998"/>
        <xdr:cNvGraphicFramePr/>
      </xdr:nvGraphicFramePr>
      <xdr:xfrm>
        <a:off x="47625" y="38100"/>
        <a:ext cx="9582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342900</xdr:colOff>
      <xdr:row>19</xdr:row>
      <xdr:rowOff>123825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2066925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28</xdr:row>
      <xdr:rowOff>19050</xdr:rowOff>
    </xdr:from>
    <xdr:to>
      <xdr:col>1</xdr:col>
      <xdr:colOff>866775</xdr:colOff>
      <xdr:row>30</xdr:row>
      <xdr:rowOff>0</xdr:rowOff>
    </xdr:to>
    <xdr:sp macro="[0]!RunPauseClk">
      <xdr:nvSpPr>
        <xdr:cNvPr id="1" name="Rectangle 1"/>
        <xdr:cNvSpPr>
          <a:spLocks/>
        </xdr:cNvSpPr>
      </xdr:nvSpPr>
      <xdr:spPr>
        <a:xfrm>
          <a:off x="1771650" y="5362575"/>
          <a:ext cx="819150" cy="552450"/>
        </a:xfrm>
        <a:prstGeom prst="roundRect">
          <a:avLst/>
        </a:prstGeom>
        <a:gradFill rotWithShape="1">
          <a:gsLst>
            <a:gs pos="0">
              <a:srgbClr val="008000"/>
            </a:gs>
            <a:gs pos="50000">
              <a:srgbClr val="00FF00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Run-Pause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Clock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38100</xdr:rowOff>
    </xdr:from>
    <xdr:to>
      <xdr:col>11</xdr:col>
      <xdr:colOff>419100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47625" y="38100"/>
        <a:ext cx="9582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342900</xdr:colOff>
      <xdr:row>19</xdr:row>
      <xdr:rowOff>123825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066925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="160" zoomScaleNormal="160" workbookViewId="0" topLeftCell="A1">
      <selection activeCell="J18" sqref="J18"/>
    </sheetView>
  </sheetViews>
  <sheetFormatPr defaultColWidth="9.140625" defaultRowHeight="12.75"/>
  <cols>
    <col min="1" max="1" width="16.421875" style="57" bestFit="1" customWidth="1"/>
    <col min="2" max="3" width="9.140625" style="57" customWidth="1"/>
  </cols>
  <sheetData>
    <row r="1" spans="1:6" ht="18">
      <c r="A1" s="56">
        <v>3</v>
      </c>
      <c r="B1" s="56"/>
      <c r="C1" s="56"/>
      <c r="D1" s="55"/>
      <c r="E1" s="55"/>
      <c r="F1" s="55"/>
    </row>
    <row r="2" spans="1:6" ht="18.75" thickBot="1">
      <c r="A2" s="56"/>
      <c r="B2" s="56"/>
      <c r="C2" s="56"/>
      <c r="D2" s="55"/>
      <c r="E2" s="55"/>
      <c r="F2" s="55"/>
    </row>
    <row r="3" spans="1:6" ht="18.75" thickBot="1">
      <c r="A3" s="61" t="s">
        <v>19</v>
      </c>
      <c r="B3" s="62">
        <v>0</v>
      </c>
      <c r="C3" s="63">
        <v>0</v>
      </c>
      <c r="D3" s="55"/>
      <c r="E3" s="55"/>
      <c r="F3" s="55"/>
    </row>
    <row r="4" spans="1:6" ht="18.75" thickBot="1">
      <c r="A4" s="56"/>
      <c r="B4" s="56" t="s">
        <v>17</v>
      </c>
      <c r="C4" s="56" t="s">
        <v>18</v>
      </c>
      <c r="D4" s="55"/>
      <c r="E4" s="55"/>
      <c r="F4" s="55"/>
    </row>
    <row r="5" spans="1:6" ht="18">
      <c r="A5" s="49">
        <v>0</v>
      </c>
      <c r="B5" s="50">
        <f>B$3</f>
        <v>0</v>
      </c>
      <c r="C5" s="51">
        <f>IF(A$1=A5,0,99)+C$3</f>
        <v>99</v>
      </c>
      <c r="D5" s="55"/>
      <c r="E5" s="55"/>
      <c r="F5" s="55"/>
    </row>
    <row r="6" spans="1:6" ht="18">
      <c r="A6" s="59">
        <f>A5+1</f>
        <v>1</v>
      </c>
      <c r="B6" s="58">
        <f aca="true" t="shared" si="0" ref="B6:B14">B$3</f>
        <v>0</v>
      </c>
      <c r="C6" s="60">
        <f aca="true" t="shared" si="1" ref="C6:C14">IF(A$1=A6,0,99)+C$3</f>
        <v>99</v>
      </c>
      <c r="D6" s="55"/>
      <c r="E6" s="55"/>
      <c r="F6" s="55"/>
    </row>
    <row r="7" spans="1:6" ht="18">
      <c r="A7" s="59">
        <f aca="true" t="shared" si="2" ref="A7:A14">A6+1</f>
        <v>2</v>
      </c>
      <c r="B7" s="58">
        <f t="shared" si="0"/>
        <v>0</v>
      </c>
      <c r="C7" s="60">
        <f t="shared" si="1"/>
        <v>99</v>
      </c>
      <c r="D7" s="55"/>
      <c r="E7" s="55"/>
      <c r="F7" s="55"/>
    </row>
    <row r="8" spans="1:6" ht="18">
      <c r="A8" s="59">
        <f t="shared" si="2"/>
        <v>3</v>
      </c>
      <c r="B8" s="58">
        <f t="shared" si="0"/>
        <v>0</v>
      </c>
      <c r="C8" s="60">
        <f t="shared" si="1"/>
        <v>0</v>
      </c>
      <c r="D8" s="55"/>
      <c r="E8" s="55"/>
      <c r="F8" s="55"/>
    </row>
    <row r="9" spans="1:6" ht="18">
      <c r="A9" s="59">
        <f t="shared" si="2"/>
        <v>4</v>
      </c>
      <c r="B9" s="58">
        <f t="shared" si="0"/>
        <v>0</v>
      </c>
      <c r="C9" s="60">
        <f t="shared" si="1"/>
        <v>99</v>
      </c>
      <c r="D9" s="55"/>
      <c r="E9" s="55"/>
      <c r="F9" s="55"/>
    </row>
    <row r="10" spans="1:6" ht="18">
      <c r="A10" s="59">
        <f t="shared" si="2"/>
        <v>5</v>
      </c>
      <c r="B10" s="58">
        <f t="shared" si="0"/>
        <v>0</v>
      </c>
      <c r="C10" s="60">
        <f t="shared" si="1"/>
        <v>99</v>
      </c>
      <c r="D10" s="55"/>
      <c r="E10" s="55"/>
      <c r="F10" s="55"/>
    </row>
    <row r="11" spans="1:6" ht="18">
      <c r="A11" s="59">
        <f t="shared" si="2"/>
        <v>6</v>
      </c>
      <c r="B11" s="58">
        <f t="shared" si="0"/>
        <v>0</v>
      </c>
      <c r="C11" s="60">
        <f t="shared" si="1"/>
        <v>99</v>
      </c>
      <c r="D11" s="55"/>
      <c r="E11" s="55"/>
      <c r="F11" s="55"/>
    </row>
    <row r="12" spans="1:6" ht="18">
      <c r="A12" s="59">
        <f t="shared" si="2"/>
        <v>7</v>
      </c>
      <c r="B12" s="58">
        <f t="shared" si="0"/>
        <v>0</v>
      </c>
      <c r="C12" s="60">
        <f t="shared" si="1"/>
        <v>99</v>
      </c>
      <c r="D12" s="55"/>
      <c r="E12" s="55"/>
      <c r="F12" s="55"/>
    </row>
    <row r="13" spans="1:6" ht="18">
      <c r="A13" s="59">
        <f t="shared" si="2"/>
        <v>8</v>
      </c>
      <c r="B13" s="58">
        <f t="shared" si="0"/>
        <v>0</v>
      </c>
      <c r="C13" s="60">
        <f t="shared" si="1"/>
        <v>99</v>
      </c>
      <c r="D13" s="55"/>
      <c r="E13" s="55"/>
      <c r="F13" s="55"/>
    </row>
    <row r="14" spans="1:6" ht="18.75" thickBot="1">
      <c r="A14" s="52">
        <f t="shared" si="2"/>
        <v>9</v>
      </c>
      <c r="B14" s="53">
        <f t="shared" si="0"/>
        <v>0</v>
      </c>
      <c r="C14" s="54">
        <f t="shared" si="1"/>
        <v>99</v>
      </c>
      <c r="D14" s="55"/>
      <c r="E14" s="55"/>
      <c r="F14" s="55"/>
    </row>
    <row r="15" spans="1:6" ht="18">
      <c r="A15" s="3"/>
      <c r="B15" s="3"/>
      <c r="C15" s="3"/>
      <c r="D15" s="55"/>
      <c r="E15" s="55"/>
      <c r="F15" s="55"/>
    </row>
    <row r="16" spans="1:6" ht="18">
      <c r="A16" s="3"/>
      <c r="B16" s="3"/>
      <c r="C16" s="3"/>
      <c r="D16" s="55"/>
      <c r="E16" s="55"/>
      <c r="F16" s="55"/>
    </row>
    <row r="17" spans="1:6" ht="18">
      <c r="A17" s="3" t="s">
        <v>20</v>
      </c>
      <c r="B17" s="3">
        <v>45</v>
      </c>
      <c r="C17" s="3"/>
      <c r="D17" s="55"/>
      <c r="E17" s="55"/>
      <c r="F17" s="55"/>
    </row>
    <row r="18" spans="1:6" ht="18">
      <c r="A18" s="56" t="s">
        <v>21</v>
      </c>
      <c r="B18" s="56">
        <f>TRUNC(B17/10)</f>
        <v>4</v>
      </c>
      <c r="C18" s="56"/>
      <c r="D18" s="55"/>
      <c r="E18" s="55"/>
      <c r="F18" s="55"/>
    </row>
    <row r="19" spans="1:3" ht="18">
      <c r="A19" s="56" t="s">
        <v>22</v>
      </c>
      <c r="B19" s="56">
        <f>1*RIGHT(B17)</f>
        <v>5</v>
      </c>
      <c r="C19" s="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7"/>
  <sheetViews>
    <sheetView workbookViewId="0" topLeftCell="A1">
      <selection activeCell="J24" sqref="J24"/>
    </sheetView>
  </sheetViews>
  <sheetFormatPr defaultColWidth="9.140625" defaultRowHeight="12.75"/>
  <cols>
    <col min="1" max="1" width="25.8515625" style="0" customWidth="1"/>
    <col min="2" max="2" width="13.7109375" style="0" customWidth="1"/>
    <col min="3" max="3" width="11.57421875" style="0" customWidth="1"/>
    <col min="5" max="5" width="13.140625" style="0" bestFit="1" customWidth="1"/>
    <col min="7" max="7" width="11.421875" style="0" customWidth="1"/>
    <col min="9" max="9" width="12.140625" style="0" customWidth="1"/>
    <col min="10" max="10" width="12.28125" style="0" customWidth="1"/>
    <col min="11" max="11" width="10.57421875" style="0" customWidth="1"/>
  </cols>
  <sheetData>
    <row r="1" spans="1:9" ht="12.75">
      <c r="A1" s="37"/>
      <c r="I1" s="9"/>
    </row>
    <row r="2" spans="1:12" ht="18">
      <c r="A2" s="38"/>
      <c r="I2" s="3"/>
      <c r="J2" s="3"/>
      <c r="K2" s="3"/>
      <c r="L2" s="3"/>
    </row>
    <row r="3" s="33" customFormat="1" ht="14.25"/>
    <row r="4" s="33" customFormat="1" ht="14.25"/>
    <row r="5" s="33" customFormat="1" ht="14.25">
      <c r="C5" s="34"/>
    </row>
    <row r="6" s="33" customFormat="1" ht="14.25">
      <c r="C6" s="34"/>
    </row>
    <row r="7" s="33" customFormat="1" ht="14.25">
      <c r="C7" s="34"/>
    </row>
    <row r="8" s="33" customFormat="1" ht="14.25">
      <c r="C8" s="34"/>
    </row>
    <row r="9" s="33" customFormat="1" ht="14.25">
      <c r="C9" s="34"/>
    </row>
    <row r="10" s="33" customFormat="1" ht="14.25">
      <c r="C10" s="34"/>
    </row>
    <row r="11" s="33" customFormat="1" ht="14.25">
      <c r="C11" s="34"/>
    </row>
    <row r="12" s="33" customFormat="1" ht="14.25">
      <c r="N12" s="35"/>
    </row>
    <row r="13" s="33" customFormat="1" ht="14.25"/>
    <row r="14" s="33" customFormat="1" ht="14.25"/>
    <row r="15" s="33" customFormat="1" ht="14.25">
      <c r="M15" s="36"/>
    </row>
    <row r="16" s="33" customFormat="1" ht="14.25">
      <c r="M16" s="36"/>
    </row>
    <row r="17" s="33" customFormat="1" ht="14.25">
      <c r="M17" s="36"/>
    </row>
    <row r="18" s="33" customFormat="1" ht="14.25">
      <c r="M18" s="36"/>
    </row>
    <row r="19" s="33" customFormat="1" ht="14.25">
      <c r="M19" s="36"/>
    </row>
    <row r="20" s="33" customFormat="1" ht="14.25">
      <c r="M20" s="36"/>
    </row>
    <row r="21" s="33" customFormat="1" ht="14.25">
      <c r="M21" s="36"/>
    </row>
    <row r="22" spans="4:15" s="8" customFormat="1" ht="17.25" thickBot="1">
      <c r="D22" s="42"/>
      <c r="E22" s="42"/>
      <c r="F22" s="42"/>
      <c r="G22" s="42"/>
      <c r="H22" s="42"/>
      <c r="I22" s="42"/>
      <c r="J22" s="42"/>
      <c r="K22" s="42"/>
      <c r="L22" s="10" t="s">
        <v>14</v>
      </c>
      <c r="M22" s="10"/>
      <c r="N22" s="10"/>
      <c r="O22" s="10"/>
    </row>
    <row r="23" spans="4:15" s="8" customFormat="1" ht="16.5">
      <c r="D23" s="21"/>
      <c r="E23" s="21"/>
      <c r="F23" s="21"/>
      <c r="G23" s="21"/>
      <c r="H23" s="21"/>
      <c r="I23" s="21"/>
      <c r="J23" s="21"/>
      <c r="K23" s="21"/>
      <c r="L23" s="11" t="s">
        <v>11</v>
      </c>
      <c r="M23" s="14" t="s">
        <v>12</v>
      </c>
      <c r="N23" s="13" t="s">
        <v>11</v>
      </c>
      <c r="O23" s="14" t="s">
        <v>12</v>
      </c>
    </row>
    <row r="24" spans="4:15" s="8" customFormat="1" ht="17.25" thickBot="1">
      <c r="D24" s="21"/>
      <c r="E24" s="21"/>
      <c r="F24" s="21"/>
      <c r="G24" s="21"/>
      <c r="H24" s="21"/>
      <c r="I24" s="21"/>
      <c r="J24" s="21"/>
      <c r="K24" s="21"/>
      <c r="L24" s="15">
        <v>2.2</v>
      </c>
      <c r="M24" s="18">
        <v>0.8</v>
      </c>
      <c r="N24" s="17">
        <v>2.8</v>
      </c>
      <c r="O24" s="18">
        <v>0.8</v>
      </c>
    </row>
    <row r="25" spans="4:15" s="8" customFormat="1" ht="16.5">
      <c r="D25" s="21"/>
      <c r="E25" s="21"/>
      <c r="F25" s="21"/>
      <c r="G25" s="21"/>
      <c r="H25" s="21"/>
      <c r="I25" s="21"/>
      <c r="J25" s="21"/>
      <c r="K25" s="21"/>
      <c r="L25" s="19" t="s">
        <v>7</v>
      </c>
      <c r="M25" s="22"/>
      <c r="N25" s="21" t="s">
        <v>8</v>
      </c>
      <c r="O25" s="22"/>
    </row>
    <row r="26" spans="4:15" s="8" customFormat="1" ht="17.25" thickBot="1">
      <c r="D26" s="25"/>
      <c r="E26" s="25"/>
      <c r="F26" s="25"/>
      <c r="G26" s="25"/>
      <c r="H26" s="25"/>
      <c r="I26" s="25"/>
      <c r="J26" s="25"/>
      <c r="K26" s="25"/>
      <c r="L26" s="23">
        <f>TRUNC(C33/10,0)</f>
        <v>5</v>
      </c>
      <c r="M26" s="46"/>
      <c r="N26" s="25">
        <f>1*RIGHT(C33,1)</f>
        <v>3</v>
      </c>
      <c r="O26" s="22"/>
    </row>
    <row r="27" spans="2:15" s="8" customFormat="1" ht="17.25" thickBot="1">
      <c r="B27" s="39"/>
      <c r="D27" s="21"/>
      <c r="E27" s="21"/>
      <c r="F27" s="21"/>
      <c r="G27" s="21"/>
      <c r="H27" s="21"/>
      <c r="I27" s="21"/>
      <c r="J27" s="21"/>
      <c r="K27" s="21"/>
      <c r="L27" s="28" t="s">
        <v>9</v>
      </c>
      <c r="M27" s="29" t="s">
        <v>10</v>
      </c>
      <c r="N27" s="43" t="s">
        <v>9</v>
      </c>
      <c r="O27" s="29" t="s">
        <v>10</v>
      </c>
    </row>
    <row r="28" spans="4:15" s="8" customFormat="1" ht="17.25" thickBot="1">
      <c r="D28" s="21"/>
      <c r="E28" s="21"/>
      <c r="F28" s="21"/>
      <c r="G28" s="21"/>
      <c r="H28" s="21"/>
      <c r="I28" s="21"/>
      <c r="J28" s="21"/>
      <c r="K28" s="21"/>
      <c r="L28" s="30">
        <f aca="true" t="shared" si="0" ref="L28:L33">L$24</f>
        <v>2.2</v>
      </c>
      <c r="M28" s="22">
        <f>IF(L$26=0,M$24,99)</f>
        <v>99</v>
      </c>
      <c r="N28" s="44">
        <f aca="true" t="shared" si="1" ref="N28:N37">N$24</f>
        <v>2.8</v>
      </c>
      <c r="O28" s="22">
        <f>IF(N$26=0,O$24,99)</f>
        <v>99</v>
      </c>
    </row>
    <row r="29" spans="1:15" s="8" customFormat="1" ht="24" thickBot="1">
      <c r="A29" s="40">
        <v>0.5089467592592593</v>
      </c>
      <c r="D29" s="21"/>
      <c r="E29" s="21"/>
      <c r="F29" s="21"/>
      <c r="G29" s="21"/>
      <c r="H29" s="21"/>
      <c r="I29" s="21"/>
      <c r="J29" s="21"/>
      <c r="K29" s="21"/>
      <c r="L29" s="30">
        <f t="shared" si="0"/>
        <v>2.2</v>
      </c>
      <c r="M29" s="22">
        <f>IF(L$26=1,M$24,99)</f>
        <v>99</v>
      </c>
      <c r="N29" s="44">
        <f t="shared" si="1"/>
        <v>2.8</v>
      </c>
      <c r="O29" s="22">
        <f>IF(N$26=1,O$24,99)</f>
        <v>99</v>
      </c>
    </row>
    <row r="30" spans="1:15" ht="21" thickBot="1">
      <c r="A30" s="41">
        <v>40551.50894675926</v>
      </c>
      <c r="B30" s="8"/>
      <c r="C30" s="8"/>
      <c r="D30" s="21"/>
      <c r="E30" s="21"/>
      <c r="F30" s="21"/>
      <c r="G30" s="21"/>
      <c r="H30" s="21"/>
      <c r="I30" s="21"/>
      <c r="J30" s="21"/>
      <c r="K30" s="21"/>
      <c r="L30" s="30">
        <f t="shared" si="0"/>
        <v>2.2</v>
      </c>
      <c r="M30" s="22">
        <f>IF(L$26=2,M$24,99)</f>
        <v>99</v>
      </c>
      <c r="N30" s="44">
        <f t="shared" si="1"/>
        <v>2.8</v>
      </c>
      <c r="O30" s="22">
        <f>IF(N$26=2,O$24,99)</f>
        <v>99</v>
      </c>
    </row>
    <row r="31" spans="1:15" ht="17.25" thickBot="1">
      <c r="A31" s="8"/>
      <c r="B31" s="8"/>
      <c r="C31" s="8"/>
      <c r="D31" s="21"/>
      <c r="E31" s="21"/>
      <c r="F31" s="21"/>
      <c r="G31" s="21"/>
      <c r="H31" s="21"/>
      <c r="I31" s="21"/>
      <c r="J31" s="21"/>
      <c r="K31" s="21"/>
      <c r="L31" s="30">
        <f t="shared" si="0"/>
        <v>2.2</v>
      </c>
      <c r="M31" s="22">
        <f>IF(L$26=3,M$24,99)</f>
        <v>99</v>
      </c>
      <c r="N31" s="44">
        <f t="shared" si="1"/>
        <v>2.8</v>
      </c>
      <c r="O31" s="22">
        <f>IF(N$26=3,O$24,99)</f>
        <v>0.8</v>
      </c>
    </row>
    <row r="32" spans="1:15" ht="18">
      <c r="A32" s="49" t="s">
        <v>0</v>
      </c>
      <c r="B32" s="50" t="s">
        <v>1</v>
      </c>
      <c r="C32" s="51" t="s">
        <v>2</v>
      </c>
      <c r="D32" s="21"/>
      <c r="E32" s="21"/>
      <c r="F32" s="21"/>
      <c r="G32" s="21"/>
      <c r="H32" s="21"/>
      <c r="I32" s="21"/>
      <c r="J32" s="21"/>
      <c r="K32" s="21"/>
      <c r="L32" s="30">
        <f t="shared" si="0"/>
        <v>2.2</v>
      </c>
      <c r="M32" s="22">
        <f>IF(L$26=4,M$24,99)</f>
        <v>99</v>
      </c>
      <c r="N32" s="44">
        <f t="shared" si="1"/>
        <v>2.8</v>
      </c>
      <c r="O32" s="22">
        <f>IF(N$26=4,O$24,99)</f>
        <v>99</v>
      </c>
    </row>
    <row r="33" spans="1:15" ht="18.75" thickBot="1">
      <c r="A33" s="52">
        <f>HOUR(A29)</f>
        <v>12</v>
      </c>
      <c r="B33" s="53">
        <f>MINUTE(A29)</f>
        <v>12</v>
      </c>
      <c r="C33" s="54">
        <f>SECOND(A29)</f>
        <v>53</v>
      </c>
      <c r="D33" s="21"/>
      <c r="E33" s="21"/>
      <c r="F33" s="21"/>
      <c r="G33" s="21"/>
      <c r="H33" s="21"/>
      <c r="I33" s="21"/>
      <c r="J33" s="21"/>
      <c r="K33" s="21"/>
      <c r="L33" s="47">
        <f t="shared" si="0"/>
        <v>2.2</v>
      </c>
      <c r="M33" s="48">
        <f>IF(L$26=5,M$24,99)</f>
        <v>0.8</v>
      </c>
      <c r="N33" s="44">
        <f t="shared" si="1"/>
        <v>2.8</v>
      </c>
      <c r="O33" s="22">
        <f>IF(N$26=5,O$24,99)</f>
        <v>99</v>
      </c>
    </row>
    <row r="34" spans="4:15" ht="16.5"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30">
        <f t="shared" si="1"/>
        <v>2.8</v>
      </c>
      <c r="O34" s="22">
        <f>IF(N$26=6,O$24,99)</f>
        <v>99</v>
      </c>
    </row>
    <row r="35" spans="1:15" ht="18">
      <c r="A35" s="3"/>
      <c r="B35" s="3"/>
      <c r="C35" s="3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30">
        <f t="shared" si="1"/>
        <v>2.8</v>
      </c>
      <c r="O35" s="22">
        <f>IF(N$26=7,O$24,99)</f>
        <v>99</v>
      </c>
    </row>
    <row r="36" spans="1:15" ht="16.5">
      <c r="A36" s="45"/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30">
        <f t="shared" si="1"/>
        <v>2.8</v>
      </c>
      <c r="O36" s="22">
        <f>IF(N$26=8,O$24,99)</f>
        <v>99</v>
      </c>
    </row>
    <row r="37" spans="1:15" ht="17.25" thickBot="1">
      <c r="A37" s="45"/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31">
        <f t="shared" si="1"/>
        <v>2.8</v>
      </c>
      <c r="O37" s="32">
        <f>IF(N$26=9,O$24,99)</f>
        <v>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37"/>
  <sheetViews>
    <sheetView workbookViewId="0" topLeftCell="A1">
      <selection activeCell="P7" sqref="P7"/>
    </sheetView>
  </sheetViews>
  <sheetFormatPr defaultColWidth="9.140625" defaultRowHeight="12.75"/>
  <cols>
    <col min="1" max="1" width="25.8515625" style="0" customWidth="1"/>
    <col min="2" max="2" width="13.7109375" style="0" customWidth="1"/>
    <col min="3" max="3" width="11.57421875" style="0" customWidth="1"/>
    <col min="5" max="5" width="13.140625" style="0" bestFit="1" customWidth="1"/>
    <col min="7" max="7" width="11.421875" style="0" customWidth="1"/>
    <col min="9" max="9" width="12.140625" style="0" customWidth="1"/>
    <col min="10" max="10" width="12.28125" style="0" customWidth="1"/>
    <col min="11" max="11" width="10.57421875" style="0" customWidth="1"/>
  </cols>
  <sheetData>
    <row r="1" spans="1:9" ht="12.75">
      <c r="A1" s="37"/>
      <c r="I1" s="9"/>
    </row>
    <row r="2" spans="1:12" ht="18">
      <c r="A2" s="38"/>
      <c r="I2" s="3"/>
      <c r="J2" s="3"/>
      <c r="K2" s="3"/>
      <c r="L2" s="3"/>
    </row>
    <row r="3" s="33" customFormat="1" ht="14.25"/>
    <row r="4" s="33" customFormat="1" ht="14.25"/>
    <row r="5" s="33" customFormat="1" ht="14.25">
      <c r="C5" s="34"/>
    </row>
    <row r="6" s="33" customFormat="1" ht="14.25">
      <c r="C6" s="34"/>
    </row>
    <row r="7" s="33" customFormat="1" ht="14.25">
      <c r="C7" s="34"/>
    </row>
    <row r="8" s="33" customFormat="1" ht="14.25">
      <c r="C8" s="34"/>
    </row>
    <row r="9" s="33" customFormat="1" ht="14.25">
      <c r="C9" s="34"/>
    </row>
    <row r="10" s="33" customFormat="1" ht="14.25">
      <c r="C10" s="34"/>
    </row>
    <row r="11" s="33" customFormat="1" ht="14.25">
      <c r="C11" s="34"/>
    </row>
    <row r="12" s="33" customFormat="1" ht="14.25">
      <c r="N12" s="35"/>
    </row>
    <row r="13" s="33" customFormat="1" ht="14.25"/>
    <row r="14" s="33" customFormat="1" ht="14.25"/>
    <row r="15" s="33" customFormat="1" ht="14.25">
      <c r="M15" s="36"/>
    </row>
    <row r="16" s="33" customFormat="1" ht="14.25">
      <c r="M16" s="36"/>
    </row>
    <row r="17" s="33" customFormat="1" ht="14.25">
      <c r="M17" s="36"/>
    </row>
    <row r="18" s="33" customFormat="1" ht="14.25">
      <c r="M18" s="36"/>
    </row>
    <row r="19" s="33" customFormat="1" ht="14.25">
      <c r="M19" s="36"/>
    </row>
    <row r="20" s="33" customFormat="1" ht="14.25">
      <c r="M20" s="36"/>
    </row>
    <row r="21" s="33" customFormat="1" ht="14.25">
      <c r="M21" s="36"/>
    </row>
    <row r="22" spans="4:15" s="8" customFormat="1" ht="17.25" thickBot="1">
      <c r="D22" s="10" t="s">
        <v>0</v>
      </c>
      <c r="E22" s="10"/>
      <c r="F22" s="10"/>
      <c r="G22" s="10"/>
      <c r="H22" s="10" t="s">
        <v>13</v>
      </c>
      <c r="I22" s="10"/>
      <c r="J22" s="10"/>
      <c r="K22" s="10"/>
      <c r="L22" s="10" t="s">
        <v>14</v>
      </c>
      <c r="M22" s="10"/>
      <c r="N22" s="10"/>
      <c r="O22" s="10"/>
    </row>
    <row r="23" spans="4:15" s="8" customFormat="1" ht="16.5">
      <c r="D23" s="11" t="s">
        <v>11</v>
      </c>
      <c r="E23" s="12" t="s">
        <v>12</v>
      </c>
      <c r="F23" s="13" t="s">
        <v>11</v>
      </c>
      <c r="G23" s="14" t="s">
        <v>12</v>
      </c>
      <c r="H23" s="11" t="s">
        <v>11</v>
      </c>
      <c r="I23" s="12" t="s">
        <v>12</v>
      </c>
      <c r="J23" s="13" t="s">
        <v>11</v>
      </c>
      <c r="K23" s="14" t="s">
        <v>12</v>
      </c>
      <c r="L23" s="11" t="s">
        <v>11</v>
      </c>
      <c r="M23" s="12" t="s">
        <v>12</v>
      </c>
      <c r="N23" s="13" t="s">
        <v>11</v>
      </c>
      <c r="O23" s="14" t="s">
        <v>12</v>
      </c>
    </row>
    <row r="24" spans="4:15" s="8" customFormat="1" ht="17.25" thickBot="1">
      <c r="D24" s="15">
        <v>-2.5</v>
      </c>
      <c r="E24" s="16">
        <v>0</v>
      </c>
      <c r="F24" s="17">
        <v>-1.4</v>
      </c>
      <c r="G24" s="18">
        <v>0</v>
      </c>
      <c r="H24" s="15">
        <v>0.2</v>
      </c>
      <c r="I24" s="16">
        <v>0</v>
      </c>
      <c r="J24" s="17">
        <v>1.3</v>
      </c>
      <c r="K24" s="18">
        <v>0</v>
      </c>
      <c r="L24" s="15">
        <v>2.2</v>
      </c>
      <c r="M24" s="16">
        <v>0.8</v>
      </c>
      <c r="N24" s="17">
        <v>2.8</v>
      </c>
      <c r="O24" s="18">
        <v>0.8</v>
      </c>
    </row>
    <row r="25" spans="4:15" s="8" customFormat="1" ht="16.5">
      <c r="D25" s="19" t="s">
        <v>4</v>
      </c>
      <c r="E25" s="20"/>
      <c r="F25" s="21" t="s">
        <v>3</v>
      </c>
      <c r="G25" s="22"/>
      <c r="H25" s="19" t="s">
        <v>5</v>
      </c>
      <c r="I25" s="20"/>
      <c r="J25" s="21" t="s">
        <v>6</v>
      </c>
      <c r="K25" s="22"/>
      <c r="L25" s="19" t="s">
        <v>7</v>
      </c>
      <c r="M25" s="20"/>
      <c r="N25" s="21" t="s">
        <v>8</v>
      </c>
      <c r="O25" s="22"/>
    </row>
    <row r="26" spans="4:15" s="8" customFormat="1" ht="17.25" thickBot="1">
      <c r="D26" s="23">
        <f>TRUNC(A33/10,0)</f>
        <v>1</v>
      </c>
      <c r="E26" s="24"/>
      <c r="F26" s="25">
        <f>1*RIGHT(A33,1)</f>
        <v>4</v>
      </c>
      <c r="G26" s="26"/>
      <c r="H26" s="23">
        <f>TRUNC(B33/10,0)</f>
        <v>5</v>
      </c>
      <c r="I26" s="27"/>
      <c r="J26" s="25">
        <f>1*RIGHT(B33,1)</f>
        <v>6</v>
      </c>
      <c r="K26" s="26"/>
      <c r="L26" s="23">
        <f>TRUNC(C33/10,0)</f>
        <v>0</v>
      </c>
      <c r="M26" s="27"/>
      <c r="N26" s="25">
        <f>1*RIGHT(C33,1)</f>
        <v>9</v>
      </c>
      <c r="O26" s="22"/>
    </row>
    <row r="27" spans="2:15" s="8" customFormat="1" ht="17.25" thickBot="1">
      <c r="B27" s="39"/>
      <c r="D27" s="28" t="s">
        <v>9</v>
      </c>
      <c r="E27" s="29" t="s">
        <v>10</v>
      </c>
      <c r="F27" s="28" t="s">
        <v>9</v>
      </c>
      <c r="G27" s="29" t="s">
        <v>10</v>
      </c>
      <c r="H27" s="28" t="s">
        <v>9</v>
      </c>
      <c r="I27" s="29" t="s">
        <v>10</v>
      </c>
      <c r="J27" s="28" t="s">
        <v>9</v>
      </c>
      <c r="K27" s="29" t="s">
        <v>10</v>
      </c>
      <c r="L27" s="28" t="s">
        <v>9</v>
      </c>
      <c r="M27" s="29" t="s">
        <v>10</v>
      </c>
      <c r="N27" s="28" t="s">
        <v>9</v>
      </c>
      <c r="O27" s="29" t="s">
        <v>10</v>
      </c>
    </row>
    <row r="28" spans="4:15" s="8" customFormat="1" ht="17.25" thickBot="1">
      <c r="D28" s="30">
        <f>D$24</f>
        <v>-2.5</v>
      </c>
      <c r="E28" s="22">
        <f>IF(D$26=0,E$24,99)</f>
        <v>99</v>
      </c>
      <c r="F28" s="30">
        <f aca="true" t="shared" si="0" ref="F28:F37">F$24</f>
        <v>-1.4</v>
      </c>
      <c r="G28" s="22">
        <f>IF(F$26=0,G$24,99)</f>
        <v>99</v>
      </c>
      <c r="H28" s="30">
        <f aca="true" t="shared" si="1" ref="H28:H33">H$24</f>
        <v>0.2</v>
      </c>
      <c r="I28" s="22">
        <f>IF(H$26=0,I$24,99)</f>
        <v>99</v>
      </c>
      <c r="J28" s="30">
        <f aca="true" t="shared" si="2" ref="J28:J37">J$24</f>
        <v>1.3</v>
      </c>
      <c r="K28" s="22">
        <f>IF(J$26=0,K$24,99)</f>
        <v>99</v>
      </c>
      <c r="L28" s="30">
        <f aca="true" t="shared" si="3" ref="L28:L33">L$24</f>
        <v>2.2</v>
      </c>
      <c r="M28" s="22">
        <f>IF(L$26=0,M$24,99)</f>
        <v>0.8</v>
      </c>
      <c r="N28" s="30">
        <f aca="true" t="shared" si="4" ref="N28:N37">N$24</f>
        <v>2.8</v>
      </c>
      <c r="O28" s="22">
        <f>IF(N$26=0,O$24,99)</f>
        <v>99</v>
      </c>
    </row>
    <row r="29" spans="1:15" s="8" customFormat="1" ht="24" thickBot="1">
      <c r="A29" s="40">
        <v>0.6223263888888889</v>
      </c>
      <c r="D29" s="30">
        <f>D$24</f>
        <v>-2.5</v>
      </c>
      <c r="E29" s="22">
        <f>IF(D$26=1,E$24,99)</f>
        <v>0</v>
      </c>
      <c r="F29" s="30">
        <f t="shared" si="0"/>
        <v>-1.4</v>
      </c>
      <c r="G29" s="22">
        <f>IF(F$26=1,G$24,99)</f>
        <v>99</v>
      </c>
      <c r="H29" s="30">
        <f t="shared" si="1"/>
        <v>0.2</v>
      </c>
      <c r="I29" s="22">
        <f>IF(H$26=1,I$24,99)</f>
        <v>99</v>
      </c>
      <c r="J29" s="30">
        <f t="shared" si="2"/>
        <v>1.3</v>
      </c>
      <c r="K29" s="22">
        <f>IF(J$26=1,K$24,99)</f>
        <v>99</v>
      </c>
      <c r="L29" s="30">
        <f t="shared" si="3"/>
        <v>2.2</v>
      </c>
      <c r="M29" s="22">
        <f>IF(L$26=1,M$24,99)</f>
        <v>99</v>
      </c>
      <c r="N29" s="30">
        <f t="shared" si="4"/>
        <v>2.8</v>
      </c>
      <c r="O29" s="22">
        <f>IF(N$26=1,O$24,99)</f>
        <v>99</v>
      </c>
    </row>
    <row r="30" spans="1:15" ht="21" thickBot="1">
      <c r="A30" s="41">
        <v>40552.62232638889</v>
      </c>
      <c r="B30" s="8"/>
      <c r="C30" s="8"/>
      <c r="D30" s="31">
        <f>D$24</f>
        <v>-2.5</v>
      </c>
      <c r="E30" s="32">
        <f>IF(D$26=2,E$24,99)</f>
        <v>99</v>
      </c>
      <c r="F30" s="30">
        <f t="shared" si="0"/>
        <v>-1.4</v>
      </c>
      <c r="G30" s="22">
        <f>IF(F$26=2,G$24,99)</f>
        <v>99</v>
      </c>
      <c r="H30" s="30">
        <f t="shared" si="1"/>
        <v>0.2</v>
      </c>
      <c r="I30" s="22">
        <f>IF(H$26=2,I$24,99)</f>
        <v>99</v>
      </c>
      <c r="J30" s="30">
        <f t="shared" si="2"/>
        <v>1.3</v>
      </c>
      <c r="K30" s="22">
        <f>IF(J$26=2,K$24,99)</f>
        <v>99</v>
      </c>
      <c r="L30" s="30">
        <f t="shared" si="3"/>
        <v>2.2</v>
      </c>
      <c r="M30" s="22">
        <f>IF(L$26=2,M$24,99)</f>
        <v>99</v>
      </c>
      <c r="N30" s="30">
        <f t="shared" si="4"/>
        <v>2.8</v>
      </c>
      <c r="O30" s="22">
        <f>IF(N$26=2,O$24,99)</f>
        <v>99</v>
      </c>
    </row>
    <row r="31" spans="1:15" ht="17.25" thickBot="1">
      <c r="A31" s="8"/>
      <c r="B31" s="8"/>
      <c r="C31" s="8"/>
      <c r="D31" s="19"/>
      <c r="E31" s="22"/>
      <c r="F31" s="30">
        <f t="shared" si="0"/>
        <v>-1.4</v>
      </c>
      <c r="G31" s="22">
        <f>IF(F$26=3,G$24,99)</f>
        <v>99</v>
      </c>
      <c r="H31" s="30">
        <f t="shared" si="1"/>
        <v>0.2</v>
      </c>
      <c r="I31" s="22">
        <f>IF(H$26=3,I$24,99)</f>
        <v>99</v>
      </c>
      <c r="J31" s="30">
        <f t="shared" si="2"/>
        <v>1.3</v>
      </c>
      <c r="K31" s="22">
        <f>IF(J$26=3,K$24,99)</f>
        <v>99</v>
      </c>
      <c r="L31" s="30">
        <f t="shared" si="3"/>
        <v>2.2</v>
      </c>
      <c r="M31" s="22">
        <f>IF(L$26=3,M$24,99)</f>
        <v>99</v>
      </c>
      <c r="N31" s="30">
        <f t="shared" si="4"/>
        <v>2.8</v>
      </c>
      <c r="O31" s="22">
        <f>IF(N$26=3,O$24,99)</f>
        <v>99</v>
      </c>
    </row>
    <row r="32" spans="1:15" ht="18">
      <c r="A32" s="1" t="s">
        <v>0</v>
      </c>
      <c r="B32" s="4" t="s">
        <v>1</v>
      </c>
      <c r="C32" s="5" t="s">
        <v>2</v>
      </c>
      <c r="D32" s="19"/>
      <c r="E32" s="22"/>
      <c r="F32" s="30">
        <f t="shared" si="0"/>
        <v>-1.4</v>
      </c>
      <c r="G32" s="22">
        <f>IF(F$26=4,G$24,99)</f>
        <v>0</v>
      </c>
      <c r="H32" s="30">
        <f t="shared" si="1"/>
        <v>0.2</v>
      </c>
      <c r="I32" s="22">
        <f>IF(H$26=4,I$24,99)</f>
        <v>99</v>
      </c>
      <c r="J32" s="30">
        <f t="shared" si="2"/>
        <v>1.3</v>
      </c>
      <c r="K32" s="22">
        <f>IF(J$26=4,K$24,99)</f>
        <v>99</v>
      </c>
      <c r="L32" s="30">
        <f t="shared" si="3"/>
        <v>2.2</v>
      </c>
      <c r="M32" s="22">
        <f>IF(L$26=4,M$24,99)</f>
        <v>99</v>
      </c>
      <c r="N32" s="30">
        <f t="shared" si="4"/>
        <v>2.8</v>
      </c>
      <c r="O32" s="22">
        <f>IF(N$26=4,O$24,99)</f>
        <v>99</v>
      </c>
    </row>
    <row r="33" spans="1:15" ht="18.75" thickBot="1">
      <c r="A33" s="2">
        <f>HOUR(A29)</f>
        <v>14</v>
      </c>
      <c r="B33" s="2">
        <f>MINUTE(A29)</f>
        <v>56</v>
      </c>
      <c r="C33" s="2">
        <f>SECOND(A29)</f>
        <v>9</v>
      </c>
      <c r="D33" s="15" t="s">
        <v>15</v>
      </c>
      <c r="E33" s="18" t="s">
        <v>16</v>
      </c>
      <c r="F33" s="30">
        <f t="shared" si="0"/>
        <v>-1.4</v>
      </c>
      <c r="G33" s="22">
        <f>IF(F$26=5,G$24,99)</f>
        <v>99</v>
      </c>
      <c r="H33" s="31">
        <f t="shared" si="1"/>
        <v>0.2</v>
      </c>
      <c r="I33" s="32">
        <f>IF(H$26=5,I$24,99)</f>
        <v>0</v>
      </c>
      <c r="J33" s="30">
        <f t="shared" si="2"/>
        <v>1.3</v>
      </c>
      <c r="K33" s="22">
        <f>IF(J$26=5,K$24,99)</f>
        <v>99</v>
      </c>
      <c r="L33" s="31">
        <f t="shared" si="3"/>
        <v>2.2</v>
      </c>
      <c r="M33" s="32">
        <f>IF(L$26=5,M$24,99)</f>
        <v>99</v>
      </c>
      <c r="N33" s="30">
        <f t="shared" si="4"/>
        <v>2.8</v>
      </c>
      <c r="O33" s="22">
        <f>IF(N$26=5,O$24,99)</f>
        <v>99</v>
      </c>
    </row>
    <row r="34" spans="4:15" ht="16.5">
      <c r="D34" s="19">
        <v>-0.6</v>
      </c>
      <c r="E34" s="22">
        <f>IF(EVEN(N26)=N26,0,99)</f>
        <v>99</v>
      </c>
      <c r="F34" s="30">
        <f t="shared" si="0"/>
        <v>-1.4</v>
      </c>
      <c r="G34" s="22">
        <f>IF(F$26=6,G$24,99)</f>
        <v>99</v>
      </c>
      <c r="H34" s="19"/>
      <c r="I34" s="22"/>
      <c r="J34" s="30">
        <f t="shared" si="2"/>
        <v>1.3</v>
      </c>
      <c r="K34" s="22">
        <f>IF(J$26=6,K$24,99)</f>
        <v>0</v>
      </c>
      <c r="L34" s="19"/>
      <c r="M34" s="22"/>
      <c r="N34" s="30">
        <f t="shared" si="4"/>
        <v>2.8</v>
      </c>
      <c r="O34" s="22">
        <f>IF(N$26=6,O$24,99)</f>
        <v>99</v>
      </c>
    </row>
    <row r="35" spans="1:15" ht="18.75" thickBot="1">
      <c r="A35" s="2"/>
      <c r="B35" s="6">
        <v>-2.2</v>
      </c>
      <c r="C35" s="7">
        <v>-1.8</v>
      </c>
      <c r="D35" s="15">
        <v>-0.6</v>
      </c>
      <c r="E35" s="18">
        <f>IF(EVEN(N26)=N26,99,0)</f>
        <v>0</v>
      </c>
      <c r="F35" s="30">
        <f t="shared" si="0"/>
        <v>-1.4</v>
      </c>
      <c r="G35" s="22">
        <f>IF(F$26=7,G$24,99)</f>
        <v>99</v>
      </c>
      <c r="H35" s="19"/>
      <c r="I35" s="22"/>
      <c r="J35" s="30">
        <f t="shared" si="2"/>
        <v>1.3</v>
      </c>
      <c r="K35" s="22">
        <f>IF(J$26=7,K$24,99)</f>
        <v>99</v>
      </c>
      <c r="L35" s="19"/>
      <c r="M35" s="22"/>
      <c r="N35" s="30">
        <f t="shared" si="4"/>
        <v>2.8</v>
      </c>
      <c r="O35" s="22">
        <f>IF(N$26=7,O$24,99)</f>
        <v>99</v>
      </c>
    </row>
    <row r="36" spans="4:15" ht="16.5">
      <c r="D36" s="21"/>
      <c r="E36" s="22"/>
      <c r="F36" s="30">
        <f t="shared" si="0"/>
        <v>-1.4</v>
      </c>
      <c r="G36" s="22">
        <f>IF(F$26=8,G$24,99)</f>
        <v>99</v>
      </c>
      <c r="H36" s="21"/>
      <c r="I36" s="22"/>
      <c r="J36" s="30">
        <f t="shared" si="2"/>
        <v>1.3</v>
      </c>
      <c r="K36" s="22">
        <f>IF(J$26=8,K$24,99)</f>
        <v>99</v>
      </c>
      <c r="L36" s="19"/>
      <c r="M36" s="22"/>
      <c r="N36" s="30">
        <f t="shared" si="4"/>
        <v>2.8</v>
      </c>
      <c r="O36" s="22">
        <f>IF(N$26=8,O$24,99)</f>
        <v>99</v>
      </c>
    </row>
    <row r="37" spans="4:15" ht="17.25" thickBot="1">
      <c r="D37" s="21"/>
      <c r="E37" s="22"/>
      <c r="F37" s="31">
        <f t="shared" si="0"/>
        <v>-1.4</v>
      </c>
      <c r="G37" s="32">
        <f>IF(F$26=9,G$24,99)</f>
        <v>99</v>
      </c>
      <c r="H37" s="21"/>
      <c r="I37" s="22"/>
      <c r="J37" s="31">
        <f t="shared" si="2"/>
        <v>1.3</v>
      </c>
      <c r="K37" s="32">
        <f>IF(J$26=9,K$24,99)</f>
        <v>99</v>
      </c>
      <c r="L37" s="21"/>
      <c r="M37" s="22"/>
      <c r="N37" s="31">
        <f t="shared" si="4"/>
        <v>2.8</v>
      </c>
      <c r="O37" s="32">
        <f>IF(N$26=9,O$24,99)</f>
        <v>0.8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2010-11-01T04:23:39Z</dcterms:created>
  <dcterms:modified xsi:type="dcterms:W3CDTF">2011-01-09T22:00:54Z</dcterms:modified>
  <cp:category/>
  <cp:version/>
  <cp:contentType/>
  <cp:contentStatus/>
</cp:coreProperties>
</file>